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/>
  </bookViews>
  <sheets>
    <sheet name="Anexo" sheetId="4" r:id="rId1"/>
  </sheets>
  <definedNames>
    <definedName name="_xlnm.Print_Area" localSheetId="0">Anexo!$A$1:$F$100</definedName>
  </definedNames>
  <calcPr calcId="145621"/>
</workbook>
</file>

<file path=xl/calcChain.xml><?xml version="1.0" encoding="utf-8"?>
<calcChain xmlns="http://schemas.openxmlformats.org/spreadsheetml/2006/main">
  <c r="F88" i="4" l="1"/>
  <c r="B70" i="4"/>
  <c r="F68" i="4" l="1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67" i="4"/>
  <c r="B83" i="4"/>
  <c r="E45" i="4"/>
  <c r="E42" i="4"/>
  <c r="E74" i="4" l="1"/>
  <c r="C83" i="4"/>
  <c r="E67" i="4"/>
  <c r="E48" i="4"/>
  <c r="F86" i="4" s="1"/>
  <c r="E69" i="4"/>
  <c r="E70" i="4"/>
  <c r="E71" i="4"/>
  <c r="E72" i="4"/>
  <c r="E75" i="4"/>
  <c r="E76" i="4"/>
  <c r="E77" i="4"/>
  <c r="E78" i="4"/>
  <c r="E79" i="4"/>
  <c r="E80" i="4"/>
  <c r="E81" i="4"/>
  <c r="E82" i="4"/>
  <c r="E68" i="4"/>
  <c r="F83" i="4"/>
  <c r="E73" i="4" l="1"/>
  <c r="D83" i="4"/>
  <c r="E83" i="4" s="1"/>
  <c r="F87" i="4" l="1"/>
  <c r="F90" i="4" s="1"/>
</calcChain>
</file>

<file path=xl/sharedStrings.xml><?xml version="1.0" encoding="utf-8"?>
<sst xmlns="http://schemas.openxmlformats.org/spreadsheetml/2006/main" count="137" uniqueCount="119">
  <si>
    <t>DATA</t>
  </si>
  <si>
    <t>TOTAL</t>
  </si>
  <si>
    <t>DEMONSTRATIVO INTEGRAL DAS RECEITAS E DESPESAS</t>
  </si>
  <si>
    <t>CONTRATOS DE GESTÃO</t>
  </si>
  <si>
    <t>DOCUMENTO</t>
  </si>
  <si>
    <t>Contrato de Gestão nº</t>
  </si>
  <si>
    <t>VIGÊNCIA</t>
  </si>
  <si>
    <t>VALOR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</si>
  <si>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</si>
  <si>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</si>
  <si>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</si>
  <si>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</si>
  <si>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</si>
  <si>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</si>
  <si>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</si>
  <si>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</si>
  <si>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</si>
  <si>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Outras despesas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</si>
  <si>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</si>
  <si>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</si>
  <si>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</si>
  <si>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</si>
  <si>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</si>
  <si>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</si>
  <si>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</si>
  <si>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</si>
  <si>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</si>
  <si>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</si>
  <si>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</si>
  <si>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</si>
  <si>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</si>
  <si>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</si>
  <si>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NESTE EXERCÍCIO A</t>
  </si>
  <si>
    <t>PAGAR EM</t>
  </si>
  <si>
    <t>EXERCÍCIOS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</si>
  <si>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</si>
  <si>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</si>
  <si>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</si>
  <si>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</si>
  <si>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</si>
  <si>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</si>
  <si>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</si>
  <si>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</si>
  <si>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</si>
  <si>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</si>
  <si>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</si>
  <si>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</si>
  <si>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</si>
  <si>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</si>
  <si>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</si>
  <si>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</si>
  <si>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</si>
  <si>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</si>
  <si>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</si>
  <si>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</si>
  <si>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</si>
  <si>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</si>
  <si>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</si>
  <si>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</si>
  <si>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</si>
  <si>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</si>
  <si>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</si>
  <si>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</si>
  <si>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</si>
  <si>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</si>
  <si>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</si>
  <si>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</si>
  <si>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</si>
  <si>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</si>
  <si>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</si>
  <si>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</si>
  <si>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</si>
  <si>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</si>
  <si>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</si>
  <si>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</si>
  <si>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</si>
  <si>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</si>
  <si>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</si>
  <si>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</si>
  <si>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</si>
  <si>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</si>
  <si>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</si>
  <si>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</si>
  <si>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</si>
  <si>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</si>
  <si>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</si>
  <si>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</si>
  <si>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</si>
  <si>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</si>
  <si>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SEGUINTES (R$)</t>
  </si>
  <si>
    <t>TOTAL DE</t>
  </si>
  <si>
    <t>(J=H+I)</t>
  </si>
  <si>
    <t>(F) RECURSOS PRÓPRIOS DA ORGANIZAÇÃO SOCIAL</t>
  </si>
  <si>
    <t>DEMONSTRATIVO DO SALDO FINANCEIRO DO EXERCÍCIO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</si>
  <si>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</si>
  <si>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</si>
  <si>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</si>
  <si>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</si>
  <si>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</si>
  <si>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</si>
  <si>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0001.0500.000.026/2017</t>
  </si>
  <si>
    <t>01/08/2022</t>
  </si>
  <si>
    <t>EXERCÍCIO: 2018</t>
  </si>
  <si>
    <t>2018OB00404</t>
  </si>
  <si>
    <t>2018OB10123</t>
  </si>
  <si>
    <t>2018OB16519</t>
  </si>
  <si>
    <t>2018OB24165</t>
  </si>
  <si>
    <t>2018OB32542</t>
  </si>
  <si>
    <t>2018OB42980</t>
  </si>
  <si>
    <t>2018OB62689</t>
  </si>
  <si>
    <t>2018OB74879</t>
  </si>
  <si>
    <t>2018OB91701</t>
  </si>
  <si>
    <t>2018OBA7130</t>
  </si>
  <si>
    <t>2018OB23518</t>
  </si>
  <si>
    <t>2018OBC1112</t>
  </si>
  <si>
    <t>2018OB26827</t>
  </si>
  <si>
    <t>2018OBD4267</t>
  </si>
  <si>
    <t>O(s) signatário(s), na qualidade de representante(s) da Organização Social:  Santa  Casa  de  Misericórida de Assis vem indicar, na forma
abaixo detalhada, as despesas incorridas e paga no exercício de 2018 bem como as despesas a pagar no exercício seguinte.</t>
  </si>
  <si>
    <t>Assis, 28 de fevereiro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</si>
</sst>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43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3" fontId="9" fillId="3" borderId="0" xfId="1" applyFont="1" applyFill="1" applyBorder="1" applyAlignment="1">
      <alignment horizontal="right" wrapText="1"/>
    </xf>
    <xf numFmtId="43" fontId="0" fillId="0" borderId="1" xfId="1" applyFont="1" applyBorder="1"/>
    <xf numFmtId="0" fontId="5" fillId="0" borderId="1" xfId="0" applyFont="1" applyBorder="1" applyAlignment="1">
      <alignment wrapText="1"/>
    </xf>
    <xf numFmtId="43" fontId="7" fillId="0" borderId="1" xfId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43" fontId="8" fillId="2" borderId="1" xfId="1" applyFont="1" applyFill="1" applyBorder="1" applyAlignment="1">
      <alignment vertical="center"/>
    </xf>
    <xf numFmtId="43" fontId="8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5" fillId="0" borderId="0" xfId="0" applyFont="1" applyAlignment="1"/>
    <xf numFmtId="0" fontId="4" fillId="2" borderId="3" xfId="0" applyFont="1" applyFill="1" applyBorder="1" applyAlignment="1">
      <alignment vertical="center"/>
    </xf>
    <xf numFmtId="43" fontId="7" fillId="0" borderId="1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justify" wrapText="1"/>
    </xf>
    <xf numFmtId="43" fontId="8" fillId="2" borderId="1" xfId="1" applyFont="1" applyFill="1" applyBorder="1"/>
    <xf numFmtId="14" fontId="0" fillId="2" borderId="1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0" fillId="2" borderId="8" xfId="1" applyFont="1" applyFill="1" applyBorder="1" applyAlignment="1">
      <alignment vertical="center"/>
    </xf>
    <xf numFmtId="43" fontId="11" fillId="0" borderId="1" xfId="1" applyFont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43" fontId="11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3" fontId="8" fillId="2" borderId="1" xfId="1" applyFont="1" applyFill="1" applyBorder="1" applyAlignment="1">
      <alignment horizontal="center"/>
    </xf>
    <xf numFmtId="49" fontId="1" fillId="0" borderId="11" xfId="0" applyNumberFormat="1" applyFont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76201</xdr:rowOff>
    </xdr:from>
    <xdr:to>
      <xdr:col>5</xdr:col>
      <xdr:colOff>1238251</xdr:colOff>
      <xdr:row>2</xdr:row>
      <xdr:rowOff>77395</xdr:rowOff>
    </xdr:to>
    <xdr:pic>
      <xdr:nvPicPr>
        <xdr:cNvPr id="4219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1" y="76201"/>
          <a:ext cx="2184888" cy="38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0</xdr:row>
      <xdr:rowOff>47625</xdr:rowOff>
    </xdr:from>
    <xdr:to>
      <xdr:col>1</xdr:col>
      <xdr:colOff>304800</xdr:colOff>
      <xdr:row>2</xdr:row>
      <xdr:rowOff>161925</xdr:rowOff>
    </xdr:to>
    <xdr:pic>
      <xdr:nvPicPr>
        <xdr:cNvPr id="4220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47625"/>
          <a:ext cx="1657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0"/>
  <sheetViews>
    <sheetView showGridLines="0" tabSelected="1" zoomScaleNormal="100" workbookViewId="0">
      <selection activeCell="F106" sqref="F106"/>
    </sheetView>
  </sheetViews>
  <sheetFormatPr defaultRowHeight="12.75" x14ac:dyDescent="0.2"/>
  <cols>
    <col min="1" max="1" width="21.85546875" customWidth="1"/>
    <col min="2" max="2" width="21.5703125" customWidth="1"/>
    <col min="3" max="3" width="18.7109375" customWidth="1"/>
    <col min="4" max="4" width="17.85546875" bestFit="1" customWidth="1"/>
    <col min="5" max="5" width="17.85546875" customWidth="1"/>
    <col min="6" max="6" width="19.7109375" bestFit="1" customWidth="1"/>
    <col min="8" max="9" width="14" bestFit="1" customWidth="1"/>
    <col min="10" max="10" width="11.85546875" bestFit="1" customWidth="1"/>
  </cols>
  <sheetData>
    <row r="1" spans="1:10" ht="15" x14ac:dyDescent="0.25">
      <c r="A1" s="97" t="s">
        <v>14</v>
      </c>
      <c r="B1" s="97"/>
      <c r="C1" s="97"/>
      <c r="D1" s="97"/>
      <c r="E1" s="97"/>
      <c r="F1" s="97"/>
    </row>
    <row r="2" spans="1:10" ht="15" x14ac:dyDescent="0.25">
      <c r="A2" s="97" t="s">
        <v>16</v>
      </c>
      <c r="B2" s="97"/>
      <c r="C2" s="97"/>
      <c r="D2" s="97"/>
      <c r="E2" s="97"/>
      <c r="F2" s="97"/>
    </row>
    <row r="3" spans="1:10" ht="15" x14ac:dyDescent="0.25">
      <c r="A3" s="97" t="s">
        <v>15</v>
      </c>
      <c r="B3" s="97"/>
      <c r="C3" s="97"/>
      <c r="D3" s="97"/>
      <c r="E3" s="97"/>
      <c r="F3" s="97"/>
    </row>
    <row r="4" spans="1:10" ht="25.5" customHeight="1" x14ac:dyDescent="0.2"/>
    <row r="5" spans="1:10" x14ac:dyDescent="0.2">
      <c r="A5" s="87" t="s">
        <v>2</v>
      </c>
      <c r="B5" s="87"/>
      <c r="C5" s="87"/>
      <c r="D5" s="87"/>
      <c r="E5" s="87"/>
      <c r="F5" s="87"/>
    </row>
    <row r="6" spans="1:10" x14ac:dyDescent="0.2">
      <c r="A6" s="87" t="s">
        <v>3</v>
      </c>
      <c r="B6" s="87"/>
      <c r="C6" s="87"/>
      <c r="D6" s="87"/>
      <c r="E6" s="87"/>
      <c r="F6" s="87"/>
    </row>
    <row r="9" spans="1:10" x14ac:dyDescent="0.2">
      <c r="A9" s="93" t="s">
        <v>8</v>
      </c>
      <c r="B9" s="93"/>
      <c r="C9" s="93"/>
      <c r="D9" s="93"/>
      <c r="E9" s="93"/>
      <c r="F9" s="93"/>
    </row>
    <row r="10" spans="1:10" x14ac:dyDescent="0.2">
      <c r="A10" s="93" t="s">
        <v>9</v>
      </c>
      <c r="B10" s="93"/>
      <c r="C10" s="93"/>
      <c r="D10" s="93"/>
      <c r="E10" s="93"/>
      <c r="F10" s="93"/>
    </row>
    <row r="11" spans="1:10" x14ac:dyDescent="0.2">
      <c r="A11" s="93" t="s">
        <v>10</v>
      </c>
      <c r="B11" s="93"/>
      <c r="C11" s="93"/>
      <c r="D11" s="93"/>
      <c r="E11" s="93"/>
      <c r="F11" s="93"/>
    </row>
    <row r="12" spans="1:10" x14ac:dyDescent="0.2">
      <c r="A12" s="85" t="s">
        <v>12</v>
      </c>
      <c r="B12" s="85"/>
      <c r="C12" s="85"/>
      <c r="D12" s="85"/>
      <c r="E12" s="85"/>
      <c r="F12" s="85"/>
    </row>
    <row r="13" spans="1:10" x14ac:dyDescent="0.2">
      <c r="A13" s="98" t="s">
        <v>13</v>
      </c>
      <c r="B13" s="86"/>
      <c r="C13" s="86"/>
      <c r="D13" s="86"/>
      <c r="E13" s="86"/>
      <c r="F13" s="86"/>
    </row>
    <row r="14" spans="1:10" x14ac:dyDescent="0.2">
      <c r="A14" s="98" t="s">
        <v>94</v>
      </c>
      <c r="B14" s="86"/>
      <c r="C14" s="86"/>
      <c r="D14" s="86"/>
      <c r="E14" s="86"/>
      <c r="F14" s="86"/>
    </row>
    <row r="15" spans="1:10" x14ac:dyDescent="0.2">
      <c r="A15" s="85" t="s">
        <v>95</v>
      </c>
      <c r="B15" s="86"/>
      <c r="C15" s="86"/>
      <c r="D15" s="86"/>
      <c r="E15" s="86"/>
      <c r="F15" s="86"/>
      <c r="G15" s="26"/>
      <c r="H15" s="26"/>
      <c r="I15" s="26"/>
      <c r="J15" s="26"/>
    </row>
    <row r="16" spans="1:10" ht="24.75" customHeight="1" x14ac:dyDescent="0.2">
      <c r="A16" s="99" t="s">
        <v>11</v>
      </c>
      <c r="B16" s="99"/>
      <c r="C16" s="99"/>
      <c r="D16" s="99"/>
      <c r="E16" s="99"/>
      <c r="F16" s="99"/>
    </row>
    <row r="17" spans="1:6" x14ac:dyDescent="0.2">
      <c r="A17" s="85" t="s">
        <v>102</v>
      </c>
      <c r="B17" s="85"/>
      <c r="C17" s="85"/>
      <c r="D17" s="85"/>
      <c r="E17" s="85"/>
      <c r="F17" s="85"/>
    </row>
    <row r="18" spans="1:6" x14ac:dyDescent="0.2">
      <c r="A18" s="85" t="s">
        <v>18</v>
      </c>
      <c r="B18" s="85"/>
      <c r="C18" s="85"/>
      <c r="D18" s="85"/>
      <c r="E18" s="85"/>
      <c r="F18" s="85"/>
    </row>
    <row r="20" spans="1:6" x14ac:dyDescent="0.2">
      <c r="A20" s="100" t="s">
        <v>4</v>
      </c>
      <c r="B20" s="100"/>
      <c r="C20" s="2" t="s">
        <v>0</v>
      </c>
      <c r="D20" s="2" t="s">
        <v>6</v>
      </c>
      <c r="E20" s="2" t="s">
        <v>7</v>
      </c>
    </row>
    <row r="21" spans="1:6" x14ac:dyDescent="0.2">
      <c r="A21" s="4" t="s">
        <v>5</v>
      </c>
      <c r="B21" s="79" t="s">
        <v>100</v>
      </c>
      <c r="C21" s="6">
        <v>42948</v>
      </c>
      <c r="D21" s="5" t="s">
        <v>101</v>
      </c>
      <c r="E21" s="7">
        <v>4502742.2</v>
      </c>
    </row>
    <row r="23" spans="1:6" ht="33.75" customHeight="1" x14ac:dyDescent="0.2">
      <c r="A23" s="94" t="s">
        <v>58</v>
      </c>
      <c r="B23" s="95"/>
      <c r="C23" s="95"/>
      <c r="D23" s="95"/>
      <c r="E23" s="96"/>
      <c r="F23" s="66"/>
    </row>
    <row r="24" spans="1:6" ht="22.5" x14ac:dyDescent="0.2">
      <c r="A24" s="32" t="s">
        <v>59</v>
      </c>
      <c r="B24" s="28" t="s">
        <v>62</v>
      </c>
      <c r="C24" s="35" t="s">
        <v>64</v>
      </c>
      <c r="D24" s="28" t="s">
        <v>66</v>
      </c>
      <c r="E24" s="35" t="s">
        <v>69</v>
      </c>
    </row>
    <row r="25" spans="1:6" x14ac:dyDescent="0.2">
      <c r="A25" s="33" t="s">
        <v>60</v>
      </c>
      <c r="B25" s="27" t="s">
        <v>63</v>
      </c>
      <c r="C25" s="36" t="s">
        <v>65</v>
      </c>
      <c r="D25" s="27" t="s">
        <v>67</v>
      </c>
      <c r="E25" s="36" t="s">
        <v>63</v>
      </c>
    </row>
    <row r="26" spans="1:6" x14ac:dyDescent="0.2">
      <c r="A26" s="34" t="s">
        <v>61</v>
      </c>
      <c r="B26" s="22"/>
      <c r="C26" s="37"/>
      <c r="D26" s="29" t="s">
        <v>68</v>
      </c>
      <c r="E26" s="37"/>
    </row>
    <row r="27" spans="1:6" x14ac:dyDescent="0.2">
      <c r="A27" s="76" t="s">
        <v>77</v>
      </c>
      <c r="B27" s="78">
        <v>909555</v>
      </c>
      <c r="C27" s="55">
        <v>43104</v>
      </c>
      <c r="D27" s="76" t="s">
        <v>103</v>
      </c>
      <c r="E27" s="78">
        <v>909555</v>
      </c>
    </row>
    <row r="28" spans="1:6" x14ac:dyDescent="0.2">
      <c r="A28" s="76" t="s">
        <v>78</v>
      </c>
      <c r="B28" s="78">
        <v>909555</v>
      </c>
      <c r="C28" s="55">
        <v>43136</v>
      </c>
      <c r="D28" s="76" t="s">
        <v>104</v>
      </c>
      <c r="E28" s="78">
        <v>909555</v>
      </c>
    </row>
    <row r="29" spans="1:6" x14ac:dyDescent="0.2">
      <c r="A29" s="76" t="s">
        <v>79</v>
      </c>
      <c r="B29" s="78">
        <v>949555</v>
      </c>
      <c r="C29" s="55">
        <v>43164</v>
      </c>
      <c r="D29" s="76" t="s">
        <v>105</v>
      </c>
      <c r="E29" s="78">
        <v>949555</v>
      </c>
    </row>
    <row r="30" spans="1:6" x14ac:dyDescent="0.2">
      <c r="A30" s="76" t="s">
        <v>80</v>
      </c>
      <c r="B30" s="78">
        <v>949555</v>
      </c>
      <c r="C30" s="55">
        <v>43195</v>
      </c>
      <c r="D30" s="76" t="s">
        <v>106</v>
      </c>
      <c r="E30" s="78">
        <v>949555</v>
      </c>
    </row>
    <row r="31" spans="1:6" x14ac:dyDescent="0.2">
      <c r="A31" s="76" t="s">
        <v>81</v>
      </c>
      <c r="B31" s="78">
        <v>909555</v>
      </c>
      <c r="C31" s="55">
        <v>43224</v>
      </c>
      <c r="D31" s="76" t="s">
        <v>107</v>
      </c>
      <c r="E31" s="78">
        <v>909555</v>
      </c>
    </row>
    <row r="32" spans="1:6" x14ac:dyDescent="0.2">
      <c r="A32" s="76" t="s">
        <v>82</v>
      </c>
      <c r="B32" s="78">
        <v>909555</v>
      </c>
      <c r="C32" s="55">
        <v>43256</v>
      </c>
      <c r="D32" s="76" t="s">
        <v>108</v>
      </c>
      <c r="E32" s="78">
        <v>909555</v>
      </c>
    </row>
    <row r="33" spans="1:5" x14ac:dyDescent="0.2">
      <c r="A33" s="76" t="s">
        <v>83</v>
      </c>
      <c r="B33" s="78">
        <v>909555</v>
      </c>
      <c r="C33" s="55">
        <v>43286</v>
      </c>
      <c r="D33" s="76" t="s">
        <v>109</v>
      </c>
      <c r="E33" s="78">
        <v>909555</v>
      </c>
    </row>
    <row r="34" spans="1:5" x14ac:dyDescent="0.2">
      <c r="A34" s="76" t="s">
        <v>84</v>
      </c>
      <c r="B34" s="78">
        <v>909555</v>
      </c>
      <c r="C34" s="55">
        <v>43315</v>
      </c>
      <c r="D34" s="76" t="s">
        <v>110</v>
      </c>
      <c r="E34" s="78">
        <v>909555</v>
      </c>
    </row>
    <row r="35" spans="1:5" x14ac:dyDescent="0.2">
      <c r="A35" s="76" t="s">
        <v>85</v>
      </c>
      <c r="B35" s="78">
        <v>909555</v>
      </c>
      <c r="C35" s="55">
        <v>43348</v>
      </c>
      <c r="D35" s="76" t="s">
        <v>111</v>
      </c>
      <c r="E35" s="78">
        <v>909555</v>
      </c>
    </row>
    <row r="36" spans="1:5" x14ac:dyDescent="0.2">
      <c r="A36" s="76" t="s">
        <v>86</v>
      </c>
      <c r="B36" s="78">
        <v>909555</v>
      </c>
      <c r="C36" s="55">
        <v>43377</v>
      </c>
      <c r="D36" s="76" t="s">
        <v>112</v>
      </c>
      <c r="E36" s="78">
        <v>909555</v>
      </c>
    </row>
    <row r="37" spans="1:5" x14ac:dyDescent="0.2">
      <c r="A37" s="76" t="s">
        <v>87</v>
      </c>
      <c r="B37" s="78">
        <v>30000</v>
      </c>
      <c r="C37" s="55">
        <v>43418</v>
      </c>
      <c r="D37" s="76" t="s">
        <v>113</v>
      </c>
      <c r="E37" s="78">
        <v>30000</v>
      </c>
    </row>
    <row r="38" spans="1:5" x14ac:dyDescent="0.2">
      <c r="A38" s="76" t="s">
        <v>87</v>
      </c>
      <c r="B38" s="78">
        <v>909555</v>
      </c>
      <c r="C38" s="55">
        <v>43410</v>
      </c>
      <c r="D38" s="76" t="s">
        <v>114</v>
      </c>
      <c r="E38" s="78">
        <v>909555</v>
      </c>
    </row>
    <row r="39" spans="1:5" x14ac:dyDescent="0.2">
      <c r="A39" s="76" t="s">
        <v>88</v>
      </c>
      <c r="B39" s="78">
        <v>30000</v>
      </c>
      <c r="C39" s="55">
        <v>43455</v>
      </c>
      <c r="D39" s="76" t="s">
        <v>115</v>
      </c>
      <c r="E39" s="78">
        <v>30000</v>
      </c>
    </row>
    <row r="40" spans="1:5" x14ac:dyDescent="0.2">
      <c r="A40" s="76" t="s">
        <v>88</v>
      </c>
      <c r="B40" s="54">
        <v>909555</v>
      </c>
      <c r="C40" s="55">
        <v>43439</v>
      </c>
      <c r="D40" s="76" t="s">
        <v>116</v>
      </c>
      <c r="E40" s="54">
        <v>909555</v>
      </c>
    </row>
    <row r="41" spans="1:5" x14ac:dyDescent="0.2">
      <c r="A41" s="40" t="s">
        <v>70</v>
      </c>
      <c r="B41" s="41"/>
      <c r="C41" s="41"/>
      <c r="D41" s="42"/>
      <c r="E41" s="50">
        <v>2798639.2</v>
      </c>
    </row>
    <row r="42" spans="1:5" x14ac:dyDescent="0.2">
      <c r="A42" s="43" t="s">
        <v>71</v>
      </c>
      <c r="B42" s="30"/>
      <c r="C42" s="30"/>
      <c r="D42" s="30"/>
      <c r="E42" s="50">
        <f>SUM(E27:E40)</f>
        <v>11054660</v>
      </c>
    </row>
    <row r="43" spans="1:5" x14ac:dyDescent="0.2">
      <c r="A43" s="40" t="s">
        <v>72</v>
      </c>
      <c r="B43" s="41"/>
      <c r="C43" s="41"/>
      <c r="D43" s="42"/>
      <c r="E43" s="11">
        <v>148001.51999999999</v>
      </c>
    </row>
    <row r="44" spans="1:5" x14ac:dyDescent="0.2">
      <c r="A44" s="44" t="s">
        <v>73</v>
      </c>
      <c r="B44" s="31"/>
      <c r="C44" s="31"/>
      <c r="D44" s="31"/>
      <c r="E44" s="11">
        <v>0</v>
      </c>
    </row>
    <row r="45" spans="1:5" x14ac:dyDescent="0.2">
      <c r="A45" s="47" t="s">
        <v>74</v>
      </c>
      <c r="B45" s="41"/>
      <c r="C45" s="41"/>
      <c r="D45" s="42"/>
      <c r="E45" s="50">
        <f>E41+E42+E43+E44</f>
        <v>14001300.719999999</v>
      </c>
    </row>
    <row r="46" spans="1:5" x14ac:dyDescent="0.2">
      <c r="A46" s="45"/>
      <c r="B46" s="38"/>
      <c r="C46" s="38"/>
      <c r="D46" s="38"/>
      <c r="E46" s="39"/>
    </row>
    <row r="47" spans="1:5" x14ac:dyDescent="0.2">
      <c r="A47" s="47" t="s">
        <v>92</v>
      </c>
      <c r="B47" s="41"/>
      <c r="C47" s="41"/>
      <c r="D47" s="42"/>
      <c r="E47" s="9">
        <v>0</v>
      </c>
    </row>
    <row r="48" spans="1:5" x14ac:dyDescent="0.2">
      <c r="A48" s="46" t="s">
        <v>75</v>
      </c>
      <c r="B48" s="22"/>
      <c r="C48" s="22"/>
      <c r="D48" s="22"/>
      <c r="E48" s="50">
        <f>E45+E47</f>
        <v>14001300.719999999</v>
      </c>
    </row>
    <row r="49" spans="1:6" x14ac:dyDescent="0.2">
      <c r="A49" s="31"/>
      <c r="B49" s="31"/>
      <c r="C49" s="31"/>
      <c r="D49" s="31"/>
      <c r="E49" s="31"/>
      <c r="F49" s="31"/>
    </row>
    <row r="50" spans="1:6" ht="27.75" customHeight="1" x14ac:dyDescent="0.2">
      <c r="A50" s="101" t="s">
        <v>117</v>
      </c>
      <c r="B50" s="101"/>
      <c r="C50" s="101"/>
      <c r="D50" s="101"/>
      <c r="E50" s="101"/>
      <c r="F50" s="101"/>
    </row>
    <row r="51" spans="1:6" ht="27.75" customHeight="1" x14ac:dyDescent="0.2">
      <c r="A51" s="53"/>
      <c r="B51" s="53"/>
      <c r="C51" s="53"/>
      <c r="D51" s="53"/>
      <c r="E51" s="62"/>
      <c r="F51" s="53"/>
    </row>
    <row r="52" spans="1:6" ht="15" customHeight="1" x14ac:dyDescent="0.2">
      <c r="A52" s="82" t="s">
        <v>96</v>
      </c>
      <c r="B52" s="82"/>
      <c r="C52" s="82"/>
      <c r="D52" s="82"/>
      <c r="E52" s="82"/>
      <c r="F52" s="82"/>
    </row>
    <row r="53" spans="1:6" ht="15" customHeight="1" x14ac:dyDescent="0.2">
      <c r="A53" s="83" t="s">
        <v>97</v>
      </c>
      <c r="B53" s="83"/>
      <c r="C53" s="83"/>
      <c r="D53" s="83"/>
      <c r="E53" s="83"/>
      <c r="F53" s="83"/>
    </row>
    <row r="54" spans="1:6" ht="15" customHeight="1" x14ac:dyDescent="0.2">
      <c r="A54" s="84" t="s">
        <v>98</v>
      </c>
      <c r="B54" s="84"/>
      <c r="C54" s="84"/>
      <c r="D54" s="84"/>
      <c r="E54" s="84"/>
      <c r="F54" s="77"/>
    </row>
    <row r="55" spans="1:6" ht="15" customHeight="1" x14ac:dyDescent="0.2">
      <c r="A55" s="84" t="s">
        <v>99</v>
      </c>
      <c r="B55" s="84"/>
      <c r="C55" s="84"/>
      <c r="D55" s="84"/>
      <c r="E55" s="84"/>
      <c r="F55" s="77"/>
    </row>
    <row r="56" spans="1:6" ht="27.75" customHeight="1" x14ac:dyDescent="0.2">
      <c r="A56" s="75"/>
      <c r="B56" s="75"/>
      <c r="C56" s="75"/>
      <c r="D56" s="75"/>
      <c r="E56" s="75"/>
      <c r="F56" s="75"/>
    </row>
    <row r="58" spans="1:6" ht="25.5" customHeight="1" x14ac:dyDescent="0.2">
      <c r="A58" s="88" t="s">
        <v>19</v>
      </c>
      <c r="B58" s="89"/>
      <c r="C58" s="89"/>
      <c r="D58" s="89"/>
      <c r="E58" s="89"/>
      <c r="F58" s="90"/>
    </row>
    <row r="59" spans="1:6" ht="25.5" customHeight="1" x14ac:dyDescent="0.2">
      <c r="A59" s="21" t="s">
        <v>52</v>
      </c>
      <c r="B59" s="22"/>
      <c r="C59" s="22"/>
      <c r="D59" s="22"/>
      <c r="E59" s="31"/>
      <c r="F59" s="23"/>
    </row>
    <row r="60" spans="1:6" ht="12.75" customHeight="1" x14ac:dyDescent="0.2">
      <c r="A60" s="15" t="s">
        <v>20</v>
      </c>
      <c r="B60" s="12" t="s">
        <v>23</v>
      </c>
      <c r="C60" s="56" t="s">
        <v>23</v>
      </c>
      <c r="D60" s="57" t="s">
        <v>23</v>
      </c>
      <c r="E60" s="56" t="s">
        <v>90</v>
      </c>
      <c r="F60" s="63" t="s">
        <v>23</v>
      </c>
    </row>
    <row r="61" spans="1:6" x14ac:dyDescent="0.2">
      <c r="A61" s="16" t="s">
        <v>21</v>
      </c>
      <c r="B61" s="13" t="s">
        <v>24</v>
      </c>
      <c r="C61" s="58" t="s">
        <v>24</v>
      </c>
      <c r="D61" s="59" t="s">
        <v>24</v>
      </c>
      <c r="E61" s="58" t="s">
        <v>23</v>
      </c>
      <c r="F61" s="64" t="s">
        <v>24</v>
      </c>
    </row>
    <row r="62" spans="1:6" x14ac:dyDescent="0.2">
      <c r="A62" s="16" t="s">
        <v>22</v>
      </c>
      <c r="B62" s="13" t="s">
        <v>25</v>
      </c>
      <c r="C62" s="58" t="s">
        <v>27</v>
      </c>
      <c r="D62" s="59" t="s">
        <v>30</v>
      </c>
      <c r="E62" s="58" t="s">
        <v>29</v>
      </c>
      <c r="F62" s="64" t="s">
        <v>32</v>
      </c>
    </row>
    <row r="63" spans="1:6" x14ac:dyDescent="0.2">
      <c r="A63" s="16"/>
      <c r="B63" s="13" t="s">
        <v>26</v>
      </c>
      <c r="C63" s="58" t="s">
        <v>28</v>
      </c>
      <c r="D63" s="59" t="s">
        <v>31</v>
      </c>
      <c r="E63" s="58" t="s">
        <v>26</v>
      </c>
      <c r="F63" s="64" t="s">
        <v>33</v>
      </c>
    </row>
    <row r="64" spans="1:6" x14ac:dyDescent="0.2">
      <c r="A64" s="16"/>
      <c r="B64" s="13"/>
      <c r="C64" s="58" t="s">
        <v>29</v>
      </c>
      <c r="D64" s="59" t="s">
        <v>26</v>
      </c>
      <c r="E64" s="58" t="s">
        <v>91</v>
      </c>
      <c r="F64" s="64" t="s">
        <v>34</v>
      </c>
    </row>
    <row r="65" spans="1:10" x14ac:dyDescent="0.2">
      <c r="A65" s="16"/>
      <c r="B65" s="13"/>
      <c r="C65" s="58" t="s">
        <v>26</v>
      </c>
      <c r="D65" s="59" t="s">
        <v>51</v>
      </c>
      <c r="E65" s="58"/>
      <c r="F65" s="64" t="s">
        <v>89</v>
      </c>
    </row>
    <row r="66" spans="1:10" x14ac:dyDescent="0.2">
      <c r="A66" s="17"/>
      <c r="B66" s="14"/>
      <c r="C66" s="60" t="s">
        <v>50</v>
      </c>
      <c r="D66" s="61"/>
      <c r="E66" s="60"/>
      <c r="F66" s="65"/>
    </row>
    <row r="67" spans="1:10" ht="25.5" customHeight="1" x14ac:dyDescent="0.2">
      <c r="A67" s="18" t="s">
        <v>35</v>
      </c>
      <c r="B67" s="67">
        <v>3211976.29</v>
      </c>
      <c r="C67" s="68">
        <v>8099.09</v>
      </c>
      <c r="D67" s="68">
        <v>3177387.6</v>
      </c>
      <c r="E67" s="69">
        <f>C67+D67</f>
        <v>3185486.69</v>
      </c>
      <c r="F67" s="68">
        <f>B67-D67</f>
        <v>34588.689999999944</v>
      </c>
      <c r="H67" s="3"/>
      <c r="I67" s="3"/>
      <c r="J67" s="3"/>
    </row>
    <row r="68" spans="1:10" ht="25.5" customHeight="1" x14ac:dyDescent="0.2">
      <c r="A68" s="18" t="s">
        <v>36</v>
      </c>
      <c r="B68" s="67">
        <v>173341.21999999997</v>
      </c>
      <c r="C68" s="67">
        <v>0</v>
      </c>
      <c r="D68" s="68">
        <v>168365.61999999997</v>
      </c>
      <c r="E68" s="69">
        <f t="shared" ref="E68:E83" si="0">C68+D68</f>
        <v>168365.61999999997</v>
      </c>
      <c r="F68" s="68">
        <f t="shared" ref="F68:F82" si="1">B68-D68</f>
        <v>4975.6000000000058</v>
      </c>
    </row>
    <row r="69" spans="1:10" ht="25.5" customHeight="1" x14ac:dyDescent="0.2">
      <c r="A69" s="18" t="s">
        <v>37</v>
      </c>
      <c r="B69" s="67">
        <v>254791.2</v>
      </c>
      <c r="C69" s="67">
        <v>36725.129999999997</v>
      </c>
      <c r="D69" s="68">
        <v>224661.47</v>
      </c>
      <c r="E69" s="69">
        <f t="shared" si="0"/>
        <v>261386.6</v>
      </c>
      <c r="F69" s="68">
        <f t="shared" si="1"/>
        <v>30129.73000000001</v>
      </c>
    </row>
    <row r="70" spans="1:10" ht="25.5" x14ac:dyDescent="0.2">
      <c r="A70" s="10" t="s">
        <v>40</v>
      </c>
      <c r="B70" s="67">
        <f>517397.2+224395.83+34294.44</f>
        <v>776087.47</v>
      </c>
      <c r="C70" s="67">
        <v>49204.15</v>
      </c>
      <c r="D70" s="68">
        <v>741793.03</v>
      </c>
      <c r="E70" s="69">
        <f t="shared" si="0"/>
        <v>790997.18</v>
      </c>
      <c r="F70" s="68">
        <f t="shared" si="1"/>
        <v>34294.439999999944</v>
      </c>
    </row>
    <row r="71" spans="1:10" ht="25.5" customHeight="1" x14ac:dyDescent="0.2">
      <c r="A71" s="18" t="s">
        <v>38</v>
      </c>
      <c r="B71" s="67">
        <v>13606.03</v>
      </c>
      <c r="C71" s="67">
        <v>2021.69</v>
      </c>
      <c r="D71" s="68">
        <v>12209.05</v>
      </c>
      <c r="E71" s="69">
        <f t="shared" si="0"/>
        <v>14230.74</v>
      </c>
      <c r="F71" s="68">
        <f t="shared" si="1"/>
        <v>1396.9800000000014</v>
      </c>
    </row>
    <row r="72" spans="1:10" ht="25.5" x14ac:dyDescent="0.2">
      <c r="A72" s="10" t="s">
        <v>39</v>
      </c>
      <c r="B72" s="67">
        <v>122969.23999999999</v>
      </c>
      <c r="C72" s="67">
        <v>12575.529999999999</v>
      </c>
      <c r="D72" s="68">
        <v>115699.91</v>
      </c>
      <c r="E72" s="69">
        <f t="shared" si="0"/>
        <v>128275.44</v>
      </c>
      <c r="F72" s="68">
        <f t="shared" si="1"/>
        <v>7269.3299999999872</v>
      </c>
    </row>
    <row r="73" spans="1:10" ht="25.5" customHeight="1" x14ac:dyDescent="0.2">
      <c r="A73" s="18" t="s">
        <v>41</v>
      </c>
      <c r="B73" s="67">
        <v>3548636.81</v>
      </c>
      <c r="C73" s="67">
        <v>0</v>
      </c>
      <c r="D73" s="68">
        <v>3328852.5</v>
      </c>
      <c r="E73" s="69">
        <f t="shared" si="0"/>
        <v>3328852.5</v>
      </c>
      <c r="F73" s="68">
        <f t="shared" si="1"/>
        <v>219784.31000000006</v>
      </c>
    </row>
    <row r="74" spans="1:10" ht="25.5" x14ac:dyDescent="0.2">
      <c r="A74" s="10" t="s">
        <v>42</v>
      </c>
      <c r="B74" s="67">
        <v>2910909.81</v>
      </c>
      <c r="C74" s="67">
        <v>105979.78999999998</v>
      </c>
      <c r="D74" s="68">
        <v>2705464.69</v>
      </c>
      <c r="E74" s="69">
        <f t="shared" si="0"/>
        <v>2811444.48</v>
      </c>
      <c r="F74" s="68">
        <f t="shared" si="1"/>
        <v>205445.12000000011</v>
      </c>
    </row>
    <row r="75" spans="1:10" ht="25.5" customHeight="1" x14ac:dyDescent="0.2">
      <c r="A75" s="18" t="s">
        <v>43</v>
      </c>
      <c r="B75" s="67">
        <v>0</v>
      </c>
      <c r="C75" s="68">
        <v>0</v>
      </c>
      <c r="D75" s="68">
        <v>0</v>
      </c>
      <c r="E75" s="69">
        <f t="shared" si="0"/>
        <v>0</v>
      </c>
      <c r="F75" s="68">
        <f t="shared" si="1"/>
        <v>0</v>
      </c>
    </row>
    <row r="76" spans="1:10" ht="25.5" customHeight="1" x14ac:dyDescent="0.2">
      <c r="A76" s="18" t="s">
        <v>44</v>
      </c>
      <c r="B76" s="67">
        <v>76992.14</v>
      </c>
      <c r="C76" s="68">
        <v>8992.7099999999991</v>
      </c>
      <c r="D76" s="68">
        <v>72749.27</v>
      </c>
      <c r="E76" s="69">
        <f t="shared" si="0"/>
        <v>81741.98000000001</v>
      </c>
      <c r="F76" s="68">
        <f t="shared" si="1"/>
        <v>4242.8699999999953</v>
      </c>
    </row>
    <row r="77" spans="1:10" ht="25.5" customHeight="1" x14ac:dyDescent="0.2">
      <c r="A77" s="18" t="s">
        <v>45</v>
      </c>
      <c r="B77" s="67">
        <v>249496.53</v>
      </c>
      <c r="C77" s="67">
        <v>2847.31</v>
      </c>
      <c r="D77" s="68">
        <v>243073.34999999998</v>
      </c>
      <c r="E77" s="69">
        <f t="shared" si="0"/>
        <v>245920.65999999997</v>
      </c>
      <c r="F77" s="68">
        <f t="shared" si="1"/>
        <v>6423.1800000000221</v>
      </c>
    </row>
    <row r="78" spans="1:10" ht="25.5" customHeight="1" x14ac:dyDescent="0.2">
      <c r="A78" s="18" t="s">
        <v>46</v>
      </c>
      <c r="B78" s="67">
        <v>0</v>
      </c>
      <c r="C78" s="68">
        <v>0</v>
      </c>
      <c r="D78" s="68">
        <v>0</v>
      </c>
      <c r="E78" s="69">
        <f t="shared" si="0"/>
        <v>0</v>
      </c>
      <c r="F78" s="68">
        <f t="shared" si="1"/>
        <v>0</v>
      </c>
    </row>
    <row r="79" spans="1:10" ht="25.5" x14ac:dyDescent="0.2">
      <c r="A79" s="10" t="s">
        <v>47</v>
      </c>
      <c r="B79" s="67">
        <v>75535.460000000006</v>
      </c>
      <c r="C79" s="67">
        <v>0</v>
      </c>
      <c r="D79" s="68">
        <v>75535.460000000006</v>
      </c>
      <c r="E79" s="69">
        <f t="shared" si="0"/>
        <v>75535.460000000006</v>
      </c>
      <c r="F79" s="68">
        <f t="shared" si="1"/>
        <v>0</v>
      </c>
    </row>
    <row r="80" spans="1:10" ht="25.5" customHeight="1" x14ac:dyDescent="0.2">
      <c r="A80" s="18" t="s">
        <v>48</v>
      </c>
      <c r="B80" s="67">
        <v>0</v>
      </c>
      <c r="C80" s="68">
        <v>0</v>
      </c>
      <c r="D80" s="68">
        <v>0</v>
      </c>
      <c r="E80" s="69">
        <f t="shared" si="0"/>
        <v>0</v>
      </c>
      <c r="F80" s="68">
        <f t="shared" si="1"/>
        <v>0</v>
      </c>
      <c r="I80" s="51"/>
    </row>
    <row r="81" spans="1:10" ht="25.5" x14ac:dyDescent="0.2">
      <c r="A81" s="10" t="s">
        <v>49</v>
      </c>
      <c r="B81" s="67">
        <v>12823.67</v>
      </c>
      <c r="C81" s="68">
        <v>0</v>
      </c>
      <c r="D81" s="68">
        <v>12823.67</v>
      </c>
      <c r="E81" s="69">
        <f t="shared" si="0"/>
        <v>12823.67</v>
      </c>
      <c r="F81" s="68">
        <f t="shared" si="1"/>
        <v>0</v>
      </c>
    </row>
    <row r="82" spans="1:10" ht="25.5" customHeight="1" x14ac:dyDescent="0.2">
      <c r="A82" s="18" t="s">
        <v>17</v>
      </c>
      <c r="B82" s="67">
        <v>133508.46</v>
      </c>
      <c r="C82" s="67">
        <v>994</v>
      </c>
      <c r="D82" s="68">
        <v>131040.46</v>
      </c>
      <c r="E82" s="69">
        <f t="shared" si="0"/>
        <v>132034.46000000002</v>
      </c>
      <c r="F82" s="68">
        <f t="shared" si="1"/>
        <v>2467.9999999999854</v>
      </c>
      <c r="H82" s="52"/>
      <c r="I82" s="52"/>
    </row>
    <row r="83" spans="1:10" ht="25.5" customHeight="1" x14ac:dyDescent="0.2">
      <c r="A83" s="19" t="s">
        <v>1</v>
      </c>
      <c r="B83" s="70">
        <f>SUM(B67:B82)</f>
        <v>11560674.330000002</v>
      </c>
      <c r="C83" s="71">
        <f>SUM(C67:C82)</f>
        <v>227439.39999999997</v>
      </c>
      <c r="D83" s="71">
        <f>SUM(D67:D82)</f>
        <v>11009656.080000002</v>
      </c>
      <c r="E83" s="72">
        <f t="shared" si="0"/>
        <v>11237095.480000002</v>
      </c>
      <c r="F83" s="70">
        <f>SUM(F67:F82)</f>
        <v>551018.25000000012</v>
      </c>
      <c r="H83" s="51"/>
      <c r="I83" s="3"/>
      <c r="J83" s="3"/>
    </row>
    <row r="84" spans="1:10" x14ac:dyDescent="0.2">
      <c r="H84" s="3"/>
    </row>
    <row r="85" spans="1:10" ht="25.5" customHeight="1" x14ac:dyDescent="0.2">
      <c r="A85" s="91" t="s">
        <v>93</v>
      </c>
      <c r="B85" s="92"/>
      <c r="C85" s="92"/>
      <c r="D85" s="92"/>
      <c r="E85" s="92"/>
      <c r="F85" s="90"/>
      <c r="H85" s="3"/>
    </row>
    <row r="86" spans="1:10" ht="25.5" customHeight="1" x14ac:dyDescent="0.2">
      <c r="A86" s="49" t="s">
        <v>53</v>
      </c>
      <c r="B86" s="25"/>
      <c r="C86" s="25"/>
      <c r="D86" s="73"/>
      <c r="E86" s="73"/>
      <c r="F86" s="24">
        <f>E48</f>
        <v>14001300.719999999</v>
      </c>
    </row>
    <row r="87" spans="1:10" ht="25.5" customHeight="1" x14ac:dyDescent="0.2">
      <c r="A87" s="49" t="s">
        <v>54</v>
      </c>
      <c r="B87" s="25"/>
      <c r="C87" s="25"/>
      <c r="D87" s="30"/>
      <c r="E87" s="73"/>
      <c r="F87" s="20">
        <f>C83+D83</f>
        <v>11237095.480000002</v>
      </c>
    </row>
    <row r="88" spans="1:10" ht="25.5" customHeight="1" x14ac:dyDescent="0.2">
      <c r="A88" s="49" t="s">
        <v>55</v>
      </c>
      <c r="B88" s="25"/>
      <c r="C88" s="25"/>
      <c r="D88" s="73"/>
      <c r="E88" s="73"/>
      <c r="F88" s="20">
        <f>E45-(F87-E47)</f>
        <v>2764205.2399999965</v>
      </c>
    </row>
    <row r="89" spans="1:10" ht="25.5" customHeight="1" x14ac:dyDescent="0.2">
      <c r="A89" s="49" t="s">
        <v>56</v>
      </c>
      <c r="B89" s="25"/>
      <c r="C89" s="25"/>
      <c r="D89" s="73"/>
      <c r="E89" s="73"/>
      <c r="F89" s="20">
        <v>0</v>
      </c>
    </row>
    <row r="90" spans="1:10" ht="25.5" customHeight="1" x14ac:dyDescent="0.2">
      <c r="A90" s="49" t="s">
        <v>57</v>
      </c>
      <c r="B90" s="25"/>
      <c r="C90" s="25"/>
      <c r="D90" s="73"/>
      <c r="E90" s="73"/>
      <c r="F90" s="20">
        <f>F88-F89</f>
        <v>2764205.2399999965</v>
      </c>
      <c r="H90" s="3"/>
      <c r="I90" s="3"/>
    </row>
    <row r="91" spans="1:10" x14ac:dyDescent="0.2">
      <c r="D91" s="30"/>
      <c r="E91" s="30"/>
    </row>
    <row r="92" spans="1:10" ht="37.5" customHeight="1" x14ac:dyDescent="0.2">
      <c r="A92" s="81" t="s">
        <v>76</v>
      </c>
      <c r="B92" s="81"/>
      <c r="C92" s="81"/>
      <c r="D92" s="81"/>
      <c r="E92" s="81"/>
      <c r="F92" s="81"/>
    </row>
    <row r="93" spans="1:10" ht="15" x14ac:dyDescent="0.25">
      <c r="A93" s="1"/>
      <c r="B93" s="1"/>
      <c r="F93" s="8"/>
    </row>
    <row r="94" spans="1:10" x14ac:dyDescent="0.2">
      <c r="A94" s="81"/>
      <c r="B94" s="81"/>
      <c r="C94" s="81"/>
      <c r="D94" s="1"/>
      <c r="E94" s="1"/>
      <c r="F94" s="1"/>
    </row>
    <row r="95" spans="1:10" x14ac:dyDescent="0.2">
      <c r="A95" s="74" t="s">
        <v>118</v>
      </c>
      <c r="B95" s="1"/>
      <c r="D95" s="1"/>
      <c r="E95" s="1"/>
      <c r="F95" s="1"/>
    </row>
    <row r="96" spans="1:10" x14ac:dyDescent="0.2">
      <c r="A96" s="80"/>
      <c r="B96" s="81"/>
      <c r="C96" s="81"/>
      <c r="D96" s="81"/>
      <c r="E96" s="81"/>
      <c r="F96" s="81"/>
    </row>
    <row r="97" spans="1:7" ht="12.75" customHeight="1" x14ac:dyDescent="0.2">
      <c r="A97" s="82" t="s">
        <v>96</v>
      </c>
      <c r="B97" s="82"/>
      <c r="C97" s="82"/>
      <c r="D97" s="82"/>
      <c r="E97" s="82"/>
      <c r="F97" s="82"/>
    </row>
    <row r="98" spans="1:7" ht="12.75" customHeight="1" x14ac:dyDescent="0.2">
      <c r="A98" s="83" t="s">
        <v>97</v>
      </c>
      <c r="B98" s="83"/>
      <c r="C98" s="83"/>
      <c r="D98" s="83"/>
      <c r="E98" s="83"/>
      <c r="F98" s="83"/>
    </row>
    <row r="99" spans="1:7" x14ac:dyDescent="0.2">
      <c r="A99" s="84" t="s">
        <v>98</v>
      </c>
      <c r="B99" s="84"/>
      <c r="C99" s="84"/>
      <c r="D99" s="84"/>
      <c r="E99" s="84"/>
      <c r="F99" s="77"/>
    </row>
    <row r="100" spans="1:7" x14ac:dyDescent="0.2">
      <c r="A100" s="84" t="s">
        <v>99</v>
      </c>
      <c r="B100" s="84"/>
      <c r="C100" s="84"/>
      <c r="D100" s="84"/>
      <c r="E100" s="84"/>
      <c r="F100" s="77"/>
      <c r="G100" s="48"/>
    </row>
  </sheetData>
  <mergeCells count="31">
    <mergeCell ref="A100:E100"/>
    <mergeCell ref="A1:F1"/>
    <mergeCell ref="A2:F2"/>
    <mergeCell ref="A14:F14"/>
    <mergeCell ref="A16:F16"/>
    <mergeCell ref="A17:F17"/>
    <mergeCell ref="A10:F10"/>
    <mergeCell ref="A11:F11"/>
    <mergeCell ref="A12:F12"/>
    <mergeCell ref="A13:F13"/>
    <mergeCell ref="A3:F3"/>
    <mergeCell ref="A20:B20"/>
    <mergeCell ref="A50:F50"/>
    <mergeCell ref="A92:F92"/>
    <mergeCell ref="A94:C94"/>
    <mergeCell ref="A18:F18"/>
    <mergeCell ref="A5:F5"/>
    <mergeCell ref="A58:F58"/>
    <mergeCell ref="A85:F85"/>
    <mergeCell ref="A9:F9"/>
    <mergeCell ref="A6:F6"/>
    <mergeCell ref="A23:E23"/>
    <mergeCell ref="A52:F52"/>
    <mergeCell ref="A53:F53"/>
    <mergeCell ref="A54:E54"/>
    <mergeCell ref="A55:E55"/>
    <mergeCell ref="A96:F96"/>
    <mergeCell ref="A97:F97"/>
    <mergeCell ref="A98:F98"/>
    <mergeCell ref="A99:E99"/>
    <mergeCell ref="A15:F15"/>
  </mergeCells>
  <pageMargins left="0.51181102362204722" right="0.51181102362204722" top="0.78740157480314965" bottom="0.78740157480314965" header="0.31496062992125984" footer="0.31496062992125984"/>
  <pageSetup paperSize="9" scale="78" fitToHeight="2" orientation="portrait" r:id="rId1"/>
  <rowBreaks count="1" manualBreakCount="1">
    <brk id="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2018-04-04T17:06:40Z</cp:lastPrinted>
  <dcterms:created xsi:type="dcterms:W3CDTF">2007-04-04T18:38:22Z</dcterms:created>
  <dcterms:modified xsi:type="dcterms:W3CDTF">2020-05-29T11:14:20Z</dcterms:modified>
</cp:coreProperties>
</file>